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6" i="2" l="1"/>
  <c r="D27" i="2" l="1"/>
  <c r="D37" i="2" l="1"/>
  <c r="B24" i="2"/>
  <c r="B16" i="2" l="1"/>
  <c r="C24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32" i="2" l="1"/>
  <c r="C45" i="2" l="1"/>
  <c r="D16" i="2"/>
  <c r="B6" i="2"/>
  <c r="D6" i="2" s="1"/>
  <c r="B5" i="2" l="1"/>
  <c r="B32" i="2" s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<sst xmlns="http://schemas.openxmlformats.org/spreadsheetml/2006/main" count="58" uniqueCount="57">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</sst>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0" fontId="46" fillId="0" borderId="0" xfId="0" applyFont="1" applyFill="1" applyBorder="1"/>
    <xf numFmtId="164" fontId="46" fillId="0" borderId="0" xfId="0" applyNumberFormat="1" applyFont="1" applyFill="1" applyBorder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3" fontId="20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0" sqref="B50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23" t="s">
        <v>56</v>
      </c>
      <c r="B1" s="23"/>
      <c r="C1" s="23"/>
      <c r="D1" s="23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20" t="s">
        <v>54</v>
      </c>
      <c r="C3" s="20" t="s">
        <v>0</v>
      </c>
      <c r="D3" s="20" t="s">
        <v>1</v>
      </c>
    </row>
    <row r="4" spans="1:6" x14ac:dyDescent="0.25">
      <c r="A4" s="21" t="s">
        <v>8</v>
      </c>
      <c r="B4" s="21"/>
      <c r="C4" s="21"/>
      <c r="D4" s="22"/>
    </row>
    <row r="5" spans="1:6" ht="15.6" customHeight="1" x14ac:dyDescent="0.25">
      <c r="A5" s="5" t="s">
        <v>40</v>
      </c>
      <c r="B5" s="6">
        <f>B6+B16</f>
        <v>1507849.6</v>
      </c>
      <c r="C5" s="7">
        <f>C6+C16</f>
        <v>638194.6</v>
      </c>
      <c r="D5" s="8">
        <f t="shared" ref="D5:D10" si="0">C5/B5*100</f>
        <v>42.324818072041133</v>
      </c>
      <c r="E5" s="9"/>
      <c r="F5" s="9"/>
    </row>
    <row r="6" spans="1:6" x14ac:dyDescent="0.25">
      <c r="A6" s="5" t="s">
        <v>24</v>
      </c>
      <c r="B6" s="10">
        <f>B7+B8+B9+B10+B15</f>
        <v>1405180</v>
      </c>
      <c r="C6" s="11">
        <f>C7+C8+C9+C10+C15</f>
        <v>581469.5</v>
      </c>
      <c r="D6" s="8">
        <f t="shared" si="0"/>
        <v>41.38042813020396</v>
      </c>
      <c r="E6" s="9"/>
      <c r="F6" s="9"/>
    </row>
    <row r="7" spans="1:6" x14ac:dyDescent="0.25">
      <c r="A7" s="12" t="s">
        <v>3</v>
      </c>
      <c r="B7" s="13">
        <v>815831</v>
      </c>
      <c r="C7" s="14">
        <v>276907.09999999998</v>
      </c>
      <c r="D7" s="15">
        <f t="shared" si="0"/>
        <v>33.941723224540368</v>
      </c>
    </row>
    <row r="8" spans="1:6" ht="30" customHeight="1" x14ac:dyDescent="0.25">
      <c r="A8" s="12" t="s">
        <v>4</v>
      </c>
      <c r="B8" s="13">
        <v>30441</v>
      </c>
      <c r="C8" s="14">
        <v>12748.7</v>
      </c>
      <c r="D8" s="15">
        <f t="shared" si="0"/>
        <v>41.88003022239743</v>
      </c>
    </row>
    <row r="9" spans="1:6" ht="19.899999999999999" customHeight="1" x14ac:dyDescent="0.25">
      <c r="A9" s="12" t="s">
        <v>51</v>
      </c>
      <c r="B9" s="13">
        <v>314900</v>
      </c>
      <c r="C9" s="13">
        <v>205516</v>
      </c>
      <c r="D9" s="16">
        <f t="shared" si="0"/>
        <v>65.263893299460136</v>
      </c>
    </row>
    <row r="10" spans="1:6" ht="19.899999999999999" customHeight="1" x14ac:dyDescent="0.25">
      <c r="A10" s="12" t="s">
        <v>29</v>
      </c>
      <c r="B10" s="13">
        <f>B12+B13+B14</f>
        <v>211293</v>
      </c>
      <c r="C10" s="13">
        <f>C12+C13+C14</f>
        <v>73181</v>
      </c>
      <c r="D10" s="15">
        <f t="shared" si="0"/>
        <v>34.634843558470941</v>
      </c>
    </row>
    <row r="11" spans="1:6" ht="17.45" customHeight="1" x14ac:dyDescent="0.25">
      <c r="A11" s="12" t="s">
        <v>30</v>
      </c>
      <c r="B11" s="2"/>
      <c r="C11" s="2"/>
      <c r="D11" s="2"/>
    </row>
    <row r="12" spans="1:6" x14ac:dyDescent="0.25">
      <c r="A12" s="17" t="s">
        <v>37</v>
      </c>
      <c r="B12" s="13">
        <v>59300</v>
      </c>
      <c r="C12" s="13">
        <v>8080.2</v>
      </c>
      <c r="D12" s="15">
        <f t="shared" ref="D12:D20" si="1">C12/B12*100</f>
        <v>13.625969645868466</v>
      </c>
      <c r="F12" s="18"/>
    </row>
    <row r="13" spans="1:6" x14ac:dyDescent="0.25">
      <c r="A13" s="17" t="s">
        <v>32</v>
      </c>
      <c r="B13" s="13">
        <v>86816</v>
      </c>
      <c r="C13" s="13">
        <v>42719.4</v>
      </c>
      <c r="D13" s="15">
        <f t="shared" si="1"/>
        <v>49.206828234426837</v>
      </c>
      <c r="F13" s="18"/>
    </row>
    <row r="14" spans="1:6" x14ac:dyDescent="0.25">
      <c r="A14" s="17" t="s">
        <v>38</v>
      </c>
      <c r="B14" s="13">
        <v>65177</v>
      </c>
      <c r="C14" s="13">
        <v>22381.4</v>
      </c>
      <c r="D14" s="15">
        <f t="shared" si="1"/>
        <v>34.339414210534393</v>
      </c>
      <c r="F14" s="18"/>
    </row>
    <row r="15" spans="1:6" x14ac:dyDescent="0.25">
      <c r="A15" s="12" t="s">
        <v>52</v>
      </c>
      <c r="B15" s="13">
        <v>32715</v>
      </c>
      <c r="C15" s="13">
        <v>13116.7</v>
      </c>
      <c r="D15" s="2">
        <f t="shared" si="1"/>
        <v>40.093840745835244</v>
      </c>
      <c r="F15" s="18"/>
    </row>
    <row r="16" spans="1:6" x14ac:dyDescent="0.25">
      <c r="A16" s="5" t="s">
        <v>25</v>
      </c>
      <c r="B16" s="6">
        <f>SUM(B17:B23)</f>
        <v>102669.59999999999</v>
      </c>
      <c r="C16" s="6">
        <f>SUM(C17:C23)</f>
        <v>56725.100000000006</v>
      </c>
      <c r="D16" s="6">
        <f t="shared" si="1"/>
        <v>55.250142203729254</v>
      </c>
    </row>
    <row r="17" spans="1:8" ht="45" x14ac:dyDescent="0.25">
      <c r="A17" s="12" t="s">
        <v>26</v>
      </c>
      <c r="B17" s="13">
        <v>57768</v>
      </c>
      <c r="C17" s="13">
        <v>30019.5</v>
      </c>
      <c r="D17" s="13">
        <f t="shared" si="1"/>
        <v>51.965621105110095</v>
      </c>
    </row>
    <row r="18" spans="1:8" ht="28.5" customHeight="1" x14ac:dyDescent="0.25">
      <c r="A18" s="12" t="s">
        <v>27</v>
      </c>
      <c r="B18" s="13">
        <v>8241</v>
      </c>
      <c r="C18" s="13">
        <v>3608.4</v>
      </c>
      <c r="D18" s="13">
        <f t="shared" si="1"/>
        <v>43.785948307244269</v>
      </c>
      <c r="G18" s="24"/>
    </row>
    <row r="19" spans="1:8" ht="30.75" customHeight="1" x14ac:dyDescent="0.25">
      <c r="A19" s="12" t="s">
        <v>39</v>
      </c>
      <c r="B19" s="13">
        <v>133</v>
      </c>
      <c r="C19" s="13">
        <v>7268.7</v>
      </c>
      <c r="D19" s="13">
        <f t="shared" si="1"/>
        <v>5465.187969924812</v>
      </c>
      <c r="G19" s="24"/>
    </row>
    <row r="20" spans="1:8" ht="29.25" customHeight="1" x14ac:dyDescent="0.25">
      <c r="A20" s="25" t="s">
        <v>5</v>
      </c>
      <c r="B20" s="26">
        <v>33233.4</v>
      </c>
      <c r="C20" s="26">
        <v>14189.2</v>
      </c>
      <c r="D20" s="26">
        <f t="shared" si="1"/>
        <v>42.695601413036286</v>
      </c>
    </row>
    <row r="21" spans="1:8" hidden="1" x14ac:dyDescent="0.25">
      <c r="A21" s="12" t="s">
        <v>46</v>
      </c>
      <c r="B21" s="27"/>
      <c r="C21" s="27"/>
      <c r="D21" s="27"/>
    </row>
    <row r="22" spans="1:8" ht="18" customHeight="1" x14ac:dyDescent="0.25">
      <c r="A22" s="12" t="s">
        <v>6</v>
      </c>
      <c r="B22" s="27">
        <v>3294.2</v>
      </c>
      <c r="C22" s="27">
        <v>1639</v>
      </c>
      <c r="D22" s="27">
        <f>C22/B22*100</f>
        <v>49.75411329002489</v>
      </c>
    </row>
    <row r="23" spans="1:8" x14ac:dyDescent="0.25">
      <c r="A23" s="12" t="s">
        <v>28</v>
      </c>
      <c r="B23" s="27"/>
      <c r="C23" s="27">
        <v>0.3</v>
      </c>
      <c r="D23" s="27"/>
    </row>
    <row r="24" spans="1:8" x14ac:dyDescent="0.25">
      <c r="A24" s="28" t="s">
        <v>7</v>
      </c>
      <c r="B24" s="29">
        <f>SUM(B25:B31)</f>
        <v>2223882.9</v>
      </c>
      <c r="C24" s="29">
        <f>SUM(C25:C31)</f>
        <v>888214.2</v>
      </c>
      <c r="D24" s="30">
        <f>C24/B24*100</f>
        <v>39.939791793893463</v>
      </c>
      <c r="E24" s="9"/>
      <c r="F24" s="9"/>
    </row>
    <row r="25" spans="1:8" hidden="1" x14ac:dyDescent="0.25">
      <c r="A25" s="31" t="s">
        <v>41</v>
      </c>
      <c r="B25" s="32"/>
      <c r="C25" s="32"/>
      <c r="D25" s="33" t="e">
        <f t="shared" ref="D25" si="2">C25/B25*100</f>
        <v>#DIV/0!</v>
      </c>
      <c r="E25" s="18"/>
      <c r="F25" s="34"/>
    </row>
    <row r="26" spans="1:8" x14ac:dyDescent="0.25">
      <c r="A26" s="31" t="s">
        <v>43</v>
      </c>
      <c r="B26" s="32">
        <v>919783.8</v>
      </c>
      <c r="C26" s="32">
        <v>258723.3</v>
      </c>
      <c r="D26" s="33"/>
      <c r="E26" s="35"/>
      <c r="F26" s="35"/>
    </row>
    <row r="27" spans="1:8" x14ac:dyDescent="0.25">
      <c r="A27" s="31" t="s">
        <v>42</v>
      </c>
      <c r="B27" s="32">
        <v>1150437.5</v>
      </c>
      <c r="C27" s="32">
        <v>506435.3</v>
      </c>
      <c r="D27" s="33">
        <f>C27/B27*100</f>
        <v>44.021105014396696</v>
      </c>
      <c r="F27" s="34"/>
    </row>
    <row r="28" spans="1:8" x14ac:dyDescent="0.25">
      <c r="A28" s="31" t="s">
        <v>44</v>
      </c>
      <c r="B28" s="32">
        <v>153661.6</v>
      </c>
      <c r="C28" s="32">
        <v>111275.9</v>
      </c>
      <c r="D28" s="33"/>
      <c r="F28" s="34"/>
    </row>
    <row r="29" spans="1:8" ht="30" hidden="1" x14ac:dyDescent="0.25">
      <c r="A29" s="36" t="s">
        <v>53</v>
      </c>
      <c r="B29" s="37"/>
      <c r="C29" s="37"/>
      <c r="D29" s="33"/>
      <c r="F29" s="34"/>
    </row>
    <row r="30" spans="1:8" ht="45" x14ac:dyDescent="0.25">
      <c r="A30" s="38" t="s">
        <v>47</v>
      </c>
      <c r="B30" s="32" t="s">
        <v>55</v>
      </c>
      <c r="C30" s="39">
        <v>15372.7</v>
      </c>
      <c r="D30" s="33"/>
      <c r="F30" s="34"/>
    </row>
    <row r="31" spans="1:8" ht="48" customHeight="1" x14ac:dyDescent="0.25">
      <c r="A31" s="38" t="s">
        <v>45</v>
      </c>
      <c r="B31" s="32" t="s">
        <v>55</v>
      </c>
      <c r="C31" s="37">
        <v>-3593</v>
      </c>
      <c r="D31" s="33"/>
      <c r="E31" s="40"/>
      <c r="F31" s="41"/>
    </row>
    <row r="32" spans="1:8" x14ac:dyDescent="0.25">
      <c r="A32" s="42" t="s">
        <v>31</v>
      </c>
      <c r="B32" s="43">
        <f>B24+B5</f>
        <v>3731732.5</v>
      </c>
      <c r="C32" s="43">
        <f>C5+C24</f>
        <v>1526408.7999999998</v>
      </c>
      <c r="D32" s="30"/>
      <c r="E32" s="44"/>
      <c r="F32" s="45"/>
      <c r="G32" s="45"/>
      <c r="H32" s="40"/>
    </row>
    <row r="33" spans="1:7" ht="17.45" customHeight="1" x14ac:dyDescent="0.25">
      <c r="A33" s="46" t="s">
        <v>9</v>
      </c>
      <c r="B33" s="47"/>
      <c r="C33" s="47"/>
      <c r="D33" s="48"/>
      <c r="E33" s="40"/>
      <c r="F33" s="40"/>
    </row>
    <row r="34" spans="1:7" x14ac:dyDescent="0.25">
      <c r="A34" s="38" t="s">
        <v>10</v>
      </c>
      <c r="B34" s="49">
        <v>239811.3</v>
      </c>
      <c r="C34" s="49">
        <v>74378.600000000006</v>
      </c>
      <c r="D34" s="50">
        <f t="shared" ref="D34:D44" si="3">C34/B34*100</f>
        <v>31.015469246028026</v>
      </c>
      <c r="E34" s="41"/>
    </row>
    <row r="35" spans="1:7" ht="29.25" customHeight="1" x14ac:dyDescent="0.25">
      <c r="A35" s="38" t="s">
        <v>11</v>
      </c>
      <c r="B35" s="49">
        <v>33462</v>
      </c>
      <c r="C35" s="49">
        <v>12987.5</v>
      </c>
      <c r="D35" s="50">
        <f>C35/B35*100</f>
        <v>38.812683043452274</v>
      </c>
      <c r="E35" s="40"/>
    </row>
    <row r="36" spans="1:7" x14ac:dyDescent="0.25">
      <c r="A36" s="38" t="s">
        <v>12</v>
      </c>
      <c r="B36" s="49">
        <v>463015.9</v>
      </c>
      <c r="C36" s="49">
        <v>160784.5</v>
      </c>
      <c r="D36" s="50">
        <f t="shared" si="3"/>
        <v>34.725481349560567</v>
      </c>
      <c r="E36" s="40"/>
    </row>
    <row r="37" spans="1:7" x14ac:dyDescent="0.25">
      <c r="A37" s="38" t="s">
        <v>13</v>
      </c>
      <c r="B37" s="49">
        <v>743358.8</v>
      </c>
      <c r="C37" s="49">
        <v>267943.3</v>
      </c>
      <c r="D37" s="50">
        <f t="shared" si="3"/>
        <v>36.044948953318368</v>
      </c>
      <c r="E37" s="40"/>
    </row>
    <row r="38" spans="1:7" x14ac:dyDescent="0.25">
      <c r="A38" s="38" t="s">
        <v>14</v>
      </c>
      <c r="B38" s="49">
        <v>1893520.8</v>
      </c>
      <c r="C38" s="49">
        <v>821659.4</v>
      </c>
      <c r="D38" s="50">
        <f t="shared" si="3"/>
        <v>43.393206982463568</v>
      </c>
      <c r="E38" s="40"/>
    </row>
    <row r="39" spans="1:7" x14ac:dyDescent="0.25">
      <c r="A39" s="38" t="s">
        <v>15</v>
      </c>
      <c r="B39" s="49">
        <v>149501.20000000001</v>
      </c>
      <c r="C39" s="49">
        <v>79898</v>
      </c>
      <c r="D39" s="50">
        <f t="shared" si="3"/>
        <v>53.443049286560907</v>
      </c>
      <c r="E39" s="40"/>
    </row>
    <row r="40" spans="1:7" x14ac:dyDescent="0.25">
      <c r="A40" s="38" t="s">
        <v>16</v>
      </c>
      <c r="B40" s="49">
        <v>177006.6</v>
      </c>
      <c r="C40" s="49">
        <v>44536.9</v>
      </c>
      <c r="D40" s="50">
        <f t="shared" si="3"/>
        <v>25.161152183025941</v>
      </c>
      <c r="E40" s="40"/>
    </row>
    <row r="41" spans="1:7" x14ac:dyDescent="0.25">
      <c r="A41" s="38" t="s">
        <v>17</v>
      </c>
      <c r="B41" s="49">
        <v>50270.1</v>
      </c>
      <c r="C41" s="49">
        <v>28717</v>
      </c>
      <c r="D41" s="50">
        <f>C41/B41*100</f>
        <v>57.12540854305044</v>
      </c>
      <c r="E41" s="40"/>
    </row>
    <row r="42" spans="1:7" x14ac:dyDescent="0.25">
      <c r="A42" s="51" t="s">
        <v>18</v>
      </c>
      <c r="B42" s="49">
        <v>24962.400000000001</v>
      </c>
      <c r="C42" s="49">
        <v>11009</v>
      </c>
      <c r="D42" s="50">
        <f>C42/B42*100</f>
        <v>44.102329904175882</v>
      </c>
      <c r="E42" s="40"/>
    </row>
    <row r="43" spans="1:7" ht="29.25" customHeight="1" x14ac:dyDescent="0.25">
      <c r="A43" s="38" t="s">
        <v>19</v>
      </c>
      <c r="B43" s="49">
        <v>56808.2</v>
      </c>
      <c r="C43" s="49">
        <v>13203.3</v>
      </c>
      <c r="D43" s="50">
        <f t="shared" si="3"/>
        <v>23.241891135434674</v>
      </c>
      <c r="E43" s="40"/>
      <c r="F43" s="40"/>
    </row>
    <row r="44" spans="1:7" ht="20.25" customHeight="1" x14ac:dyDescent="0.25">
      <c r="A44" s="10" t="s">
        <v>20</v>
      </c>
      <c r="B44" s="52">
        <f>B43+B42+B41+B40+B39+B38+B37+B36+B35+B34</f>
        <v>3831717.3000000003</v>
      </c>
      <c r="C44" s="52">
        <f>C43+C42+C41+C40+C39+C38+C37+C36+C35+C34</f>
        <v>1515117.5000000002</v>
      </c>
      <c r="D44" s="6">
        <f t="shared" si="3"/>
        <v>39.541474001748519</v>
      </c>
      <c r="E44" s="53"/>
      <c r="F44" s="53"/>
    </row>
    <row r="45" spans="1:7" ht="29.25" x14ac:dyDescent="0.25">
      <c r="A45" s="10" t="s">
        <v>50</v>
      </c>
      <c r="B45" s="52">
        <f>B32-B44</f>
        <v>-99984.800000000279</v>
      </c>
      <c r="C45" s="52">
        <f>C32-C44</f>
        <v>11291.299999999581</v>
      </c>
      <c r="D45" s="6"/>
      <c r="E45" s="54"/>
      <c r="F45" s="55"/>
      <c r="G45" s="56"/>
    </row>
    <row r="46" spans="1:7" x14ac:dyDescent="0.25">
      <c r="A46" s="21" t="s">
        <v>34</v>
      </c>
      <c r="B46" s="21"/>
      <c r="C46" s="21"/>
      <c r="D46" s="21"/>
      <c r="E46" s="41"/>
      <c r="F46" s="57"/>
      <c r="G46" s="40"/>
    </row>
    <row r="47" spans="1:7" ht="9.75" customHeight="1" x14ac:dyDescent="0.25">
      <c r="A47" s="21"/>
      <c r="B47" s="21"/>
      <c r="C47" s="21"/>
      <c r="D47" s="21"/>
      <c r="E47" s="40"/>
      <c r="F47" s="40"/>
    </row>
    <row r="48" spans="1:7" x14ac:dyDescent="0.25">
      <c r="A48" s="19"/>
      <c r="B48" s="19" t="s">
        <v>35</v>
      </c>
      <c r="C48" s="19"/>
      <c r="D48" s="19"/>
      <c r="F48" s="40"/>
    </row>
    <row r="49" spans="1:4" ht="15" customHeight="1" x14ac:dyDescent="0.25">
      <c r="A49" s="10" t="s">
        <v>21</v>
      </c>
      <c r="B49" s="19" t="s">
        <v>49</v>
      </c>
      <c r="C49" s="2"/>
      <c r="D49" s="2"/>
    </row>
    <row r="50" spans="1:4" x14ac:dyDescent="0.25">
      <c r="A50" s="12" t="s">
        <v>22</v>
      </c>
      <c r="B50" s="2">
        <v>470000</v>
      </c>
      <c r="C50" s="2"/>
      <c r="D50" s="2"/>
    </row>
    <row r="51" spans="1:4" ht="34.5" customHeight="1" x14ac:dyDescent="0.25">
      <c r="A51" s="12" t="s">
        <v>48</v>
      </c>
      <c r="B51" s="2">
        <v>554990</v>
      </c>
      <c r="C51" s="2"/>
      <c r="D51" s="2"/>
    </row>
    <row r="52" spans="1:4" x14ac:dyDescent="0.25">
      <c r="A52" s="12" t="s">
        <v>36</v>
      </c>
      <c r="B52" s="2"/>
      <c r="C52" s="2"/>
      <c r="D52" s="2"/>
    </row>
    <row r="53" spans="1:4" x14ac:dyDescent="0.25">
      <c r="A53" s="10" t="s">
        <v>23</v>
      </c>
      <c r="B53" s="2">
        <v>1024990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2021-04-02T08:00:39Z</cp:lastPrinted>
  <dcterms:created xsi:type="dcterms:W3CDTF">2014-09-16T05:33:49Z</dcterms:created>
  <dcterms:modified xsi:type="dcterms:W3CDTF">2021-06-07T12:23:56Z</dcterms:modified>
</cp:coreProperties>
</file>